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bien riaute\Documents\Fabien Riauté\Commercial\1 - Neutronic\Notes de calcul\"/>
    </mc:Choice>
  </mc:AlternateContent>
  <xr:revisionPtr revIDLastSave="0" documentId="13_ncr:1_{126EAAB7-1681-41BB-90C4-2643CDA7B1F8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7" i="1" l="1"/>
  <c r="D8" i="1"/>
  <c r="D6" i="1"/>
  <c r="D13" i="1" l="1"/>
  <c r="B18" i="1" l="1"/>
  <c r="B24" i="1"/>
  <c r="B20" i="1"/>
  <c r="B19" i="1"/>
  <c r="B21" i="1"/>
  <c r="B23" i="1"/>
  <c r="B22" i="1"/>
</calcChain>
</file>

<file path=xl/sharedStrings.xml><?xml version="1.0" encoding="utf-8"?>
<sst xmlns="http://schemas.openxmlformats.org/spreadsheetml/2006/main" count="27" uniqueCount="27">
  <si>
    <t xml:space="preserve">Nombre </t>
  </si>
  <si>
    <t>Références</t>
  </si>
  <si>
    <t>Consommation totale (mA)</t>
  </si>
  <si>
    <t>Consommation Unitaire (mA)</t>
  </si>
  <si>
    <t>Nom du site :</t>
  </si>
  <si>
    <t>Capacite Totale des 2 lignes avec alim interne</t>
  </si>
  <si>
    <t>ALIM EXTERNE NECESSAIRE</t>
  </si>
  <si>
    <t>Consommation totale des 2 lignes</t>
  </si>
  <si>
    <t>24 V - 500 mA</t>
  </si>
  <si>
    <t>24 V - 3000 mA</t>
  </si>
  <si>
    <t>MP3A 1 NECESSAIRE</t>
  </si>
  <si>
    <t>MP3A 3 NECESSAIRE</t>
  </si>
  <si>
    <t>MP3A 4 NECESSAIRE</t>
  </si>
  <si>
    <t>MP3A 5 NECESSAIRE</t>
  </si>
  <si>
    <t>MP3A 6 NECESSAIRE</t>
  </si>
  <si>
    <t>MP3A 2 NECESSAIRE</t>
  </si>
  <si>
    <t>case verte = possible</t>
  </si>
  <si>
    <t>case rouge = installation impossible</t>
  </si>
  <si>
    <t>! Attention à la capacité de l'alimentation nécessaire au bon fonctionnement du système.</t>
  </si>
  <si>
    <t>Capacite par MP3A (3 maximum par ligne) avec alim. externe</t>
  </si>
  <si>
    <t>NOTE DE CALCUL PPMS filaire TT54B-G2</t>
  </si>
  <si>
    <t>TT5STILIC-G2</t>
  </si>
  <si>
    <t>TT5STILIC FLASH-G2</t>
  </si>
  <si>
    <t>TT5DL-G2</t>
  </si>
  <si>
    <t>TT5ALTO-E-G2</t>
  </si>
  <si>
    <t>TT5ALTO-ME-G2</t>
  </si>
  <si>
    <t>TT5ALTO-E-ME-G2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</si>
</sst>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5" xfId="0" applyFill="1" applyBorder="1"/>
    <xf numFmtId="0" fontId="0" fillId="2" borderId="3" xfId="0" applyFill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0" fillId="2" borderId="0" xfId="0" applyFill="1" applyAlignment="1">
      <alignment vertical="center" wrapText="1"/>
    </xf>
    <xf numFmtId="0" fontId="0" fillId="3" borderId="0" xfId="0" applyFill="1"/>
    <xf numFmtId="0" fontId="0" fillId="4" borderId="0" xfId="0" applyFill="1"/>
    <xf numFmtId="0" fontId="0" fillId="2" borderId="0" xfId="0" applyFill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3491865</xdr:colOff>
      <xdr:row>1</xdr:row>
      <xdr:rowOff>7620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81400" cy="868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2"/>
  <sheetViews>
    <sheetView tabSelected="1" zoomScaleNormal="100" workbookViewId="0">
      <selection activeCell="B4" sqref="B4:D4"/>
    </sheetView>
  </sheetViews>
  <sheetFormatPr baseColWidth="10" defaultRowHeight="14.4" x14ac:dyDescent="0.3"/>
  <cols>
    <col min="1" max="1" width="54.33203125" bestFit="1" customWidth="1"/>
    <col min="2" max="2" width="31.88671875" customWidth="1"/>
    <col min="3" max="3" width="23" customWidth="1"/>
    <col min="4" max="4" width="28.44140625" customWidth="1"/>
    <col min="5" max="5" width="2.88671875" customWidth="1"/>
  </cols>
  <sheetData>
    <row r="1" spans="1:32" ht="67.95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6.6" customHeight="1" thickBot="1" x14ac:dyDescent="0.35">
      <c r="A2" s="2"/>
      <c r="B2" s="2"/>
      <c r="C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43.2" customHeight="1" thickBot="1" x14ac:dyDescent="0.35">
      <c r="A3" s="23" t="s">
        <v>20</v>
      </c>
      <c r="B3" s="24"/>
      <c r="C3" s="24"/>
      <c r="D3" s="25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43.2" customHeight="1" thickBot="1" x14ac:dyDescent="0.35">
      <c r="A4" s="9" t="s">
        <v>4</v>
      </c>
      <c r="B4" s="26"/>
      <c r="C4" s="26"/>
      <c r="D4" s="26"/>
      <c r="E4" s="3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42.6" thickBot="1" x14ac:dyDescent="0.45">
      <c r="A5" s="9" t="s">
        <v>1</v>
      </c>
      <c r="B5" s="5" t="s">
        <v>3</v>
      </c>
      <c r="C5" s="9" t="s">
        <v>0</v>
      </c>
      <c r="D5" s="6" t="s">
        <v>2</v>
      </c>
      <c r="E5" s="4"/>
      <c r="F5" s="4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15" thickBot="1" x14ac:dyDescent="0.35">
      <c r="A6" s="1" t="s">
        <v>21</v>
      </c>
      <c r="B6" s="1">
        <v>20</v>
      </c>
      <c r="C6" s="10"/>
      <c r="D6" s="1">
        <f>B6*C6</f>
        <v>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5" thickBot="1" x14ac:dyDescent="0.35">
      <c r="A7" s="1" t="s">
        <v>22</v>
      </c>
      <c r="B7" s="1">
        <v>40</v>
      </c>
      <c r="C7" s="10"/>
      <c r="D7" s="1">
        <f t="shared" ref="D7:D8" si="0">B7*C7</f>
        <v>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5" thickBot="1" x14ac:dyDescent="0.35">
      <c r="A8" s="1" t="s">
        <v>23</v>
      </c>
      <c r="B8" s="1">
        <v>30</v>
      </c>
      <c r="C8" s="10"/>
      <c r="D8" s="1">
        <f t="shared" si="0"/>
        <v>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15" thickBot="1" x14ac:dyDescent="0.35">
      <c r="A9" s="1" t="s">
        <v>24</v>
      </c>
      <c r="B9" s="1">
        <v>20</v>
      </c>
      <c r="C9" s="10"/>
      <c r="D9" s="1">
        <f t="shared" ref="D9:D11" si="1">B9*C9</f>
        <v>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ht="15" thickBot="1" x14ac:dyDescent="0.35">
      <c r="A10" s="1" t="s">
        <v>25</v>
      </c>
      <c r="B10" s="1">
        <v>83</v>
      </c>
      <c r="C10" s="10"/>
      <c r="D10" s="1">
        <f t="shared" si="1"/>
        <v>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ht="15" thickBot="1" x14ac:dyDescent="0.35">
      <c r="A11" s="1" t="s">
        <v>26</v>
      </c>
      <c r="B11" s="1">
        <v>83</v>
      </c>
      <c r="C11" s="10"/>
      <c r="D11" s="1">
        <f t="shared" si="1"/>
        <v>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ht="15" thickBot="1" x14ac:dyDescent="0.35">
      <c r="A12" s="7"/>
      <c r="B12" s="7"/>
      <c r="C12" s="7"/>
      <c r="D12" s="7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15.75" customHeight="1" thickBot="1" x14ac:dyDescent="0.35">
      <c r="A13" s="20" t="s">
        <v>7</v>
      </c>
      <c r="B13" s="21"/>
      <c r="C13" s="22"/>
      <c r="D13" s="1">
        <f>SUM(D6:D11)</f>
        <v>0</v>
      </c>
      <c r="E13" s="2"/>
      <c r="F13" s="12"/>
      <c r="G13" s="14" t="s">
        <v>17</v>
      </c>
      <c r="H13" s="11"/>
      <c r="I13" s="1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5" thickBot="1" x14ac:dyDescent="0.35">
      <c r="A14" s="8"/>
      <c r="B14" s="8"/>
      <c r="C14" s="8"/>
      <c r="D14" s="2"/>
      <c r="E14" s="2"/>
      <c r="G14" s="11"/>
      <c r="H14" s="11"/>
      <c r="I14" s="1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ht="15" thickBot="1" x14ac:dyDescent="0.35">
      <c r="A15" s="1" t="s">
        <v>5</v>
      </c>
      <c r="B15" s="15" t="s">
        <v>8</v>
      </c>
      <c r="C15" s="16"/>
      <c r="D15" s="17"/>
      <c r="E15" s="2"/>
      <c r="F15" s="13"/>
      <c r="G15" s="2" t="s">
        <v>16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5" thickBot="1" x14ac:dyDescent="0.35">
      <c r="A16" s="1" t="s">
        <v>19</v>
      </c>
      <c r="B16" s="15" t="s">
        <v>9</v>
      </c>
      <c r="C16" s="16"/>
      <c r="D16" s="17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15" thickBot="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15.75" customHeight="1" thickBot="1" x14ac:dyDescent="0.35">
      <c r="A18" s="1" t="s">
        <v>6</v>
      </c>
      <c r="B18" s="15" t="str">
        <f>IF(D13&lt;501,"NON", IF(D13&gt;501,"OUI"))</f>
        <v>NON</v>
      </c>
      <c r="C18" s="16"/>
      <c r="D18" s="17"/>
      <c r="E18" s="2"/>
      <c r="F18" s="19" t="s">
        <v>18</v>
      </c>
      <c r="G18" s="19"/>
      <c r="H18" s="19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15" thickBot="1" x14ac:dyDescent="0.35">
      <c r="A19" s="1" t="s">
        <v>10</v>
      </c>
      <c r="B19" s="15" t="str">
        <f>IF(D13&lt;=501,"NON", IF(D13&gt;501,"OUI"))</f>
        <v>NON</v>
      </c>
      <c r="C19" s="16"/>
      <c r="D19" s="17"/>
      <c r="E19" s="2"/>
      <c r="F19" s="19"/>
      <c r="G19" s="19"/>
      <c r="H19" s="19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15" thickBot="1" x14ac:dyDescent="0.35">
      <c r="A20" s="1" t="s">
        <v>15</v>
      </c>
      <c r="B20" s="15" t="str">
        <f>IF(D13&lt;=3501,"NON", IF(D13&gt;3501,"OUI"))</f>
        <v>NON</v>
      </c>
      <c r="C20" s="16"/>
      <c r="D20" s="17"/>
      <c r="E20" s="2"/>
      <c r="F20" s="19"/>
      <c r="G20" s="19"/>
      <c r="H20" s="19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15" thickBot="1" x14ac:dyDescent="0.35">
      <c r="A21" s="1" t="s">
        <v>11</v>
      </c>
      <c r="B21" s="15" t="str">
        <f>IF(D13&lt;=6501,"NON", IF(D13&gt;6501,"OUI"))</f>
        <v>NON</v>
      </c>
      <c r="C21" s="16"/>
      <c r="D21" s="1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15" thickBot="1" x14ac:dyDescent="0.35">
      <c r="A22" s="1" t="s">
        <v>12</v>
      </c>
      <c r="B22" s="15" t="str">
        <f>IF(D13&lt;=9501,"NON", IF(D13&gt;9501,"OUI"))</f>
        <v>NON</v>
      </c>
      <c r="C22" s="16"/>
      <c r="D22" s="1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15" thickBot="1" x14ac:dyDescent="0.35">
      <c r="A23" s="1" t="s">
        <v>13</v>
      </c>
      <c r="B23" s="15" t="str">
        <f>IF(D13&lt;=12501,"NON", IF(D13&gt;12501,"OUI"))</f>
        <v>NON</v>
      </c>
      <c r="C23" s="16"/>
      <c r="D23" s="1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15" thickBot="1" x14ac:dyDescent="0.35">
      <c r="A24" s="1" t="s">
        <v>14</v>
      </c>
      <c r="B24" s="15" t="str">
        <f>IF(D13&lt;=15501,"NON", IF(D13&gt;15501,"OUI"))</f>
        <v>NON</v>
      </c>
      <c r="C24" s="16"/>
      <c r="D24" s="1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x14ac:dyDescent="0.3">
      <c r="A25" s="2"/>
      <c r="B25" s="18"/>
      <c r="C25" s="18"/>
      <c r="D25" s="1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x14ac:dyDescent="0.3">
      <c r="A26" s="2"/>
      <c r="B26" s="18"/>
      <c r="C26" s="18"/>
      <c r="D26" s="18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5" x14ac:dyDescent="0.3">
      <c r="A33" s="2"/>
      <c r="B33" s="2"/>
      <c r="C33" s="2"/>
      <c r="D33" s="2"/>
      <c r="E33" s="2"/>
    </row>
    <row r="34" spans="1:5" x14ac:dyDescent="0.3">
      <c r="A34" s="2"/>
      <c r="B34" s="2"/>
      <c r="C34" s="2"/>
      <c r="D34" s="2"/>
      <c r="E34" s="2"/>
    </row>
    <row r="35" spans="1:5" x14ac:dyDescent="0.3">
      <c r="A35" s="2"/>
      <c r="B35" s="2"/>
      <c r="C35" s="2"/>
      <c r="D35" s="2"/>
      <c r="E35" s="2"/>
    </row>
    <row r="36" spans="1:5" x14ac:dyDescent="0.3">
      <c r="A36" s="2"/>
      <c r="B36" s="2"/>
      <c r="C36" s="2"/>
      <c r="D36" s="2"/>
      <c r="E36" s="2"/>
    </row>
    <row r="37" spans="1:5" x14ac:dyDescent="0.3">
      <c r="A37" s="2"/>
      <c r="B37" s="2"/>
      <c r="C37" s="2"/>
      <c r="D37" s="2"/>
      <c r="E37" s="2"/>
    </row>
    <row r="38" spans="1:5" x14ac:dyDescent="0.3">
      <c r="A38" s="2"/>
      <c r="B38" s="2"/>
      <c r="C38" s="2"/>
      <c r="D38" s="2"/>
      <c r="E38" s="2"/>
    </row>
    <row r="39" spans="1:5" x14ac:dyDescent="0.3">
      <c r="A39" s="2"/>
      <c r="B39" s="2"/>
      <c r="C39" s="2"/>
      <c r="D39" s="2"/>
      <c r="E39" s="2"/>
    </row>
    <row r="40" spans="1:5" x14ac:dyDescent="0.3">
      <c r="A40" s="2"/>
      <c r="B40" s="2"/>
      <c r="C40" s="2"/>
      <c r="D40" s="2"/>
      <c r="E40" s="2"/>
    </row>
    <row r="41" spans="1:5" x14ac:dyDescent="0.3">
      <c r="A41" s="2"/>
      <c r="B41" s="2"/>
      <c r="C41" s="2"/>
      <c r="D41" s="2"/>
      <c r="E41" s="2"/>
    </row>
    <row r="42" spans="1:5" x14ac:dyDescent="0.3">
      <c r="A42" s="2"/>
      <c r="B42" s="2"/>
      <c r="C42" s="2"/>
      <c r="D42" s="2"/>
      <c r="E42" s="2"/>
    </row>
    <row r="43" spans="1:5" x14ac:dyDescent="0.3">
      <c r="A43" s="2"/>
      <c r="B43" s="2"/>
      <c r="C43" s="2"/>
      <c r="D43" s="2"/>
      <c r="E43" s="2"/>
    </row>
    <row r="44" spans="1:5" x14ac:dyDescent="0.3">
      <c r="A44" s="2"/>
      <c r="B44" s="2"/>
      <c r="C44" s="2"/>
      <c r="D44" s="2"/>
      <c r="E44" s="2"/>
    </row>
    <row r="45" spans="1:5" x14ac:dyDescent="0.3">
      <c r="A45" s="2"/>
      <c r="B45" s="2"/>
      <c r="C45" s="2"/>
      <c r="D45" s="2"/>
      <c r="E45" s="2"/>
    </row>
    <row r="46" spans="1:5" x14ac:dyDescent="0.3">
      <c r="A46" s="2"/>
      <c r="B46" s="2"/>
      <c r="C46" s="2"/>
      <c r="D46" s="2"/>
      <c r="E46" s="2"/>
    </row>
    <row r="47" spans="1:5" x14ac:dyDescent="0.3">
      <c r="A47" s="2"/>
      <c r="B47" s="2"/>
      <c r="C47" s="2"/>
      <c r="D47" s="2"/>
      <c r="E47" s="2"/>
    </row>
    <row r="48" spans="1:5" x14ac:dyDescent="0.3">
      <c r="A48" s="2"/>
      <c r="B48" s="2"/>
      <c r="C48" s="2"/>
      <c r="D48" s="2"/>
      <c r="E48" s="2"/>
    </row>
    <row r="49" spans="1:5" x14ac:dyDescent="0.3">
      <c r="A49" s="2"/>
      <c r="B49" s="2"/>
      <c r="C49" s="2"/>
      <c r="D49" s="2"/>
      <c r="E49" s="2"/>
    </row>
    <row r="50" spans="1:5" x14ac:dyDescent="0.3">
      <c r="A50" s="2"/>
      <c r="B50" s="2"/>
      <c r="C50" s="2"/>
      <c r="D50" s="2"/>
      <c r="E50" s="2"/>
    </row>
    <row r="51" spans="1:5" x14ac:dyDescent="0.3">
      <c r="A51" s="2"/>
      <c r="B51" s="2"/>
      <c r="C51" s="2"/>
      <c r="D51" s="2"/>
      <c r="E51" s="2"/>
    </row>
    <row r="52" spans="1:5" x14ac:dyDescent="0.3">
      <c r="A52" s="2"/>
      <c r="B52" s="2"/>
      <c r="C52" s="2"/>
      <c r="D52" s="2"/>
      <c r="E52" s="2"/>
    </row>
    <row r="53" spans="1:5" x14ac:dyDescent="0.3">
      <c r="A53" s="2"/>
      <c r="B53" s="2"/>
      <c r="C53" s="2"/>
      <c r="D53" s="2"/>
      <c r="E53" s="2"/>
    </row>
    <row r="54" spans="1:5" x14ac:dyDescent="0.3">
      <c r="A54" s="2"/>
      <c r="B54" s="2"/>
      <c r="C54" s="2"/>
      <c r="D54" s="2"/>
      <c r="E54" s="2"/>
    </row>
    <row r="55" spans="1:5" x14ac:dyDescent="0.3">
      <c r="A55" s="2"/>
      <c r="B55" s="2"/>
      <c r="C55" s="2"/>
      <c r="D55" s="2"/>
      <c r="E55" s="2"/>
    </row>
    <row r="56" spans="1:5" x14ac:dyDescent="0.3">
      <c r="A56" s="2"/>
      <c r="B56" s="2"/>
      <c r="C56" s="2"/>
      <c r="D56" s="2"/>
      <c r="E56" s="2"/>
    </row>
    <row r="57" spans="1:5" x14ac:dyDescent="0.3">
      <c r="A57" s="2"/>
      <c r="B57" s="2"/>
      <c r="C57" s="2"/>
      <c r="D57" s="2"/>
      <c r="E57" s="2"/>
    </row>
    <row r="58" spans="1:5" x14ac:dyDescent="0.3">
      <c r="A58" s="2"/>
      <c r="B58" s="2"/>
      <c r="C58" s="2"/>
      <c r="D58" s="2"/>
      <c r="E58" s="2"/>
    </row>
    <row r="59" spans="1:5" x14ac:dyDescent="0.3">
      <c r="A59" s="2"/>
      <c r="B59" s="2"/>
      <c r="C59" s="2"/>
      <c r="D59" s="2"/>
      <c r="E59" s="2"/>
    </row>
    <row r="60" spans="1:5" x14ac:dyDescent="0.3">
      <c r="A60" s="2"/>
      <c r="B60" s="2"/>
      <c r="C60" s="2"/>
      <c r="D60" s="2"/>
      <c r="E60" s="2"/>
    </row>
    <row r="61" spans="1:5" x14ac:dyDescent="0.3">
      <c r="A61" s="2"/>
      <c r="B61" s="2"/>
      <c r="C61" s="2"/>
      <c r="D61" s="2"/>
      <c r="E61" s="2"/>
    </row>
    <row r="62" spans="1:5" x14ac:dyDescent="0.3">
      <c r="A62" s="2"/>
      <c r="B62" s="2"/>
      <c r="C62" s="2"/>
      <c r="D62" s="2"/>
      <c r="E62" s="2"/>
    </row>
    <row r="63" spans="1:5" x14ac:dyDescent="0.3">
      <c r="A63" s="2"/>
      <c r="B63" s="2"/>
      <c r="C63" s="2"/>
      <c r="D63" s="2"/>
      <c r="E63" s="2"/>
    </row>
    <row r="64" spans="1:5" x14ac:dyDescent="0.3">
      <c r="A64" s="2"/>
      <c r="B64" s="2"/>
      <c r="C64" s="2"/>
      <c r="D64" s="2"/>
      <c r="E64" s="2"/>
    </row>
    <row r="65" spans="1:5" x14ac:dyDescent="0.3">
      <c r="A65" s="2"/>
      <c r="B65" s="2"/>
      <c r="C65" s="2"/>
      <c r="D65" s="2"/>
      <c r="E65" s="2"/>
    </row>
    <row r="66" spans="1:5" x14ac:dyDescent="0.3">
      <c r="A66" s="2"/>
      <c r="B66" s="2"/>
      <c r="C66" s="2"/>
      <c r="D66" s="2"/>
      <c r="E66" s="2"/>
    </row>
    <row r="67" spans="1:5" x14ac:dyDescent="0.3">
      <c r="A67" s="2"/>
      <c r="B67" s="2"/>
      <c r="C67" s="2"/>
      <c r="D67" s="2"/>
      <c r="E67" s="2"/>
    </row>
    <row r="68" spans="1:5" x14ac:dyDescent="0.3">
      <c r="A68" s="2"/>
      <c r="B68" s="2"/>
      <c r="C68" s="2"/>
      <c r="D68" s="2"/>
      <c r="E68" s="2"/>
    </row>
    <row r="69" spans="1:5" x14ac:dyDescent="0.3">
      <c r="A69" s="2"/>
      <c r="B69" s="2"/>
      <c r="C69" s="2"/>
      <c r="D69" s="2"/>
      <c r="E69" s="2"/>
    </row>
    <row r="70" spans="1:5" x14ac:dyDescent="0.3">
      <c r="A70" s="2"/>
      <c r="B70" s="2"/>
      <c r="C70" s="2"/>
      <c r="D70" s="2"/>
      <c r="E70" s="2"/>
    </row>
    <row r="71" spans="1:5" x14ac:dyDescent="0.3">
      <c r="A71" s="2"/>
      <c r="B71" s="2"/>
      <c r="C71" s="2"/>
      <c r="D71" s="2"/>
      <c r="E71" s="2"/>
    </row>
    <row r="72" spans="1:5" x14ac:dyDescent="0.3">
      <c r="A72" s="2"/>
      <c r="B72" s="2"/>
      <c r="C72" s="2"/>
      <c r="D72" s="2"/>
      <c r="E72" s="2"/>
    </row>
    <row r="73" spans="1:5" x14ac:dyDescent="0.3">
      <c r="A73" s="2"/>
      <c r="B73" s="2"/>
      <c r="C73" s="2"/>
      <c r="D73" s="2"/>
      <c r="E73" s="2"/>
    </row>
    <row r="74" spans="1:5" x14ac:dyDescent="0.3">
      <c r="A74" s="2"/>
      <c r="B74" s="2"/>
      <c r="C74" s="2"/>
      <c r="D74" s="2"/>
      <c r="E74" s="2"/>
    </row>
    <row r="75" spans="1:5" x14ac:dyDescent="0.3">
      <c r="A75" s="2"/>
      <c r="B75" s="2"/>
      <c r="C75" s="2"/>
      <c r="D75" s="2"/>
      <c r="E75" s="2"/>
    </row>
    <row r="76" spans="1:5" x14ac:dyDescent="0.3">
      <c r="A76" s="2"/>
      <c r="B76" s="2"/>
      <c r="C76" s="2"/>
      <c r="D76" s="2"/>
      <c r="E76" s="2"/>
    </row>
    <row r="77" spans="1:5" x14ac:dyDescent="0.3">
      <c r="A77" s="2"/>
      <c r="B77" s="2"/>
      <c r="C77" s="2"/>
      <c r="D77" s="2"/>
      <c r="E77" s="2"/>
    </row>
    <row r="78" spans="1:5" x14ac:dyDescent="0.3">
      <c r="A78" s="2"/>
      <c r="B78" s="2"/>
      <c r="C78" s="2"/>
      <c r="D78" s="2"/>
      <c r="E78" s="2"/>
    </row>
    <row r="79" spans="1:5" x14ac:dyDescent="0.3">
      <c r="A79" s="2"/>
      <c r="B79" s="2"/>
      <c r="C79" s="2"/>
      <c r="D79" s="2"/>
      <c r="E79" s="2"/>
    </row>
    <row r="80" spans="1:5" x14ac:dyDescent="0.3">
      <c r="A80" s="2"/>
      <c r="B80" s="2"/>
      <c r="C80" s="2"/>
      <c r="D80" s="2"/>
      <c r="E80" s="2"/>
    </row>
    <row r="81" spans="1:5" x14ac:dyDescent="0.3">
      <c r="A81" s="2"/>
      <c r="B81" s="2"/>
      <c r="C81" s="2"/>
      <c r="D81" s="2"/>
      <c r="E81" s="2"/>
    </row>
    <row r="82" spans="1:5" x14ac:dyDescent="0.3">
      <c r="A82" s="2"/>
      <c r="B82" s="2"/>
      <c r="C82" s="2"/>
      <c r="D82" s="2"/>
      <c r="E82" s="2"/>
    </row>
    <row r="83" spans="1:5" x14ac:dyDescent="0.3">
      <c r="A83" s="2"/>
      <c r="B83" s="2"/>
      <c r="C83" s="2"/>
      <c r="D83" s="2"/>
      <c r="E83" s="2"/>
    </row>
    <row r="84" spans="1:5" x14ac:dyDescent="0.3">
      <c r="A84" s="2"/>
      <c r="B84" s="2"/>
      <c r="C84" s="2"/>
      <c r="D84" s="2"/>
      <c r="E84" s="2"/>
    </row>
    <row r="85" spans="1:5" x14ac:dyDescent="0.3">
      <c r="A85" s="2"/>
      <c r="B85" s="2"/>
      <c r="C85" s="2"/>
      <c r="D85" s="2"/>
      <c r="E85" s="2"/>
    </row>
    <row r="86" spans="1:5" x14ac:dyDescent="0.3">
      <c r="A86" s="2"/>
      <c r="B86" s="2"/>
      <c r="C86" s="2"/>
      <c r="D86" s="2"/>
      <c r="E86" s="2"/>
    </row>
    <row r="87" spans="1:5" x14ac:dyDescent="0.3">
      <c r="A87" s="2"/>
      <c r="B87" s="2"/>
      <c r="C87" s="2"/>
      <c r="D87" s="2"/>
      <c r="E87" s="2"/>
    </row>
    <row r="88" spans="1:5" x14ac:dyDescent="0.3">
      <c r="A88" s="2"/>
      <c r="B88" s="2"/>
      <c r="C88" s="2"/>
      <c r="D88" s="2"/>
      <c r="E88" s="2"/>
    </row>
    <row r="89" spans="1:5" x14ac:dyDescent="0.3">
      <c r="A89" s="2"/>
      <c r="B89" s="2"/>
      <c r="C89" s="2"/>
      <c r="D89" s="2"/>
      <c r="E89" s="2"/>
    </row>
    <row r="90" spans="1:5" x14ac:dyDescent="0.3">
      <c r="A90" s="2"/>
      <c r="B90" s="2"/>
      <c r="C90" s="2"/>
      <c r="D90" s="2"/>
      <c r="E90" s="2"/>
    </row>
    <row r="91" spans="1:5" x14ac:dyDescent="0.3">
      <c r="A91" s="2"/>
      <c r="B91" s="2"/>
      <c r="C91" s="2"/>
      <c r="D91" s="2"/>
      <c r="E91" s="2"/>
    </row>
    <row r="92" spans="1:5" x14ac:dyDescent="0.3">
      <c r="A92" s="2"/>
      <c r="B92" s="2"/>
      <c r="C92" s="2"/>
      <c r="D92" s="2"/>
      <c r="E92" s="2"/>
    </row>
    <row r="93" spans="1:5" x14ac:dyDescent="0.3">
      <c r="A93" s="2"/>
      <c r="B93" s="2"/>
      <c r="C93" s="2"/>
      <c r="D93" s="2"/>
      <c r="E93" s="2"/>
    </row>
    <row r="94" spans="1:5" x14ac:dyDescent="0.3">
      <c r="A94" s="2"/>
      <c r="B94" s="2"/>
      <c r="C94" s="2"/>
      <c r="D94" s="2"/>
      <c r="E94" s="2"/>
    </row>
    <row r="95" spans="1:5" x14ac:dyDescent="0.3">
      <c r="A95" s="2"/>
      <c r="B95" s="2"/>
      <c r="C95" s="2"/>
      <c r="D95" s="2"/>
      <c r="E95" s="2"/>
    </row>
    <row r="96" spans="1:5" x14ac:dyDescent="0.3">
      <c r="A96" s="2"/>
      <c r="B96" s="2"/>
      <c r="C96" s="2"/>
      <c r="D96" s="2"/>
      <c r="E96" s="2"/>
    </row>
    <row r="97" spans="1:5" x14ac:dyDescent="0.3">
      <c r="A97" s="2"/>
      <c r="B97" s="2"/>
      <c r="C97" s="2"/>
      <c r="D97" s="2"/>
      <c r="E97" s="2"/>
    </row>
    <row r="98" spans="1:5" x14ac:dyDescent="0.3">
      <c r="A98" s="2"/>
      <c r="B98" s="2"/>
      <c r="C98" s="2"/>
      <c r="D98" s="2"/>
      <c r="E98" s="2"/>
    </row>
    <row r="99" spans="1:5" x14ac:dyDescent="0.3">
      <c r="A99" s="2"/>
      <c r="B99" s="2"/>
      <c r="C99" s="2"/>
      <c r="D99" s="2"/>
      <c r="E99" s="2"/>
    </row>
    <row r="100" spans="1:5" x14ac:dyDescent="0.3">
      <c r="A100" s="2"/>
      <c r="B100" s="2"/>
      <c r="C100" s="2"/>
      <c r="D100" s="2"/>
      <c r="E100" s="2"/>
    </row>
    <row r="101" spans="1:5" x14ac:dyDescent="0.3">
      <c r="A101" s="2"/>
      <c r="B101" s="2"/>
      <c r="C101" s="2"/>
      <c r="D101" s="2"/>
      <c r="E101" s="2"/>
    </row>
    <row r="102" spans="1:5" x14ac:dyDescent="0.3">
      <c r="A102" s="2"/>
      <c r="B102" s="2"/>
      <c r="C102" s="2"/>
      <c r="D102" s="2"/>
      <c r="E102" s="2"/>
    </row>
    <row r="103" spans="1:5" x14ac:dyDescent="0.3">
      <c r="A103" s="2"/>
      <c r="B103" s="2"/>
      <c r="C103" s="2"/>
      <c r="D103" s="2"/>
      <c r="E103" s="2"/>
    </row>
    <row r="104" spans="1:5" x14ac:dyDescent="0.3">
      <c r="A104" s="2"/>
      <c r="B104" s="2"/>
      <c r="C104" s="2"/>
      <c r="D104" s="2"/>
      <c r="E104" s="2"/>
    </row>
    <row r="105" spans="1:5" x14ac:dyDescent="0.3">
      <c r="A105" s="2"/>
      <c r="B105" s="2"/>
      <c r="C105" s="2"/>
      <c r="D105" s="2"/>
      <c r="E105" s="2"/>
    </row>
    <row r="106" spans="1:5" x14ac:dyDescent="0.3">
      <c r="A106" s="2"/>
      <c r="B106" s="2"/>
      <c r="C106" s="2"/>
      <c r="D106" s="2"/>
      <c r="E106" s="2"/>
    </row>
    <row r="107" spans="1:5" x14ac:dyDescent="0.3">
      <c r="A107" s="2"/>
      <c r="B107" s="2"/>
      <c r="C107" s="2"/>
      <c r="D107" s="2"/>
      <c r="E107" s="2"/>
    </row>
    <row r="108" spans="1:5" x14ac:dyDescent="0.3">
      <c r="A108" s="2"/>
      <c r="B108" s="2"/>
      <c r="C108" s="2"/>
      <c r="D108" s="2"/>
      <c r="E108" s="2"/>
    </row>
    <row r="109" spans="1:5" x14ac:dyDescent="0.3">
      <c r="A109" s="2"/>
      <c r="B109" s="2"/>
      <c r="C109" s="2"/>
      <c r="D109" s="2"/>
      <c r="E109" s="2"/>
    </row>
    <row r="110" spans="1:5" x14ac:dyDescent="0.3">
      <c r="A110" s="2"/>
      <c r="B110" s="2"/>
      <c r="C110" s="2"/>
      <c r="D110" s="2"/>
      <c r="E110" s="2"/>
    </row>
    <row r="111" spans="1:5" x14ac:dyDescent="0.3">
      <c r="A111" s="2"/>
      <c r="B111" s="2"/>
      <c r="C111" s="2"/>
      <c r="D111" s="2"/>
      <c r="E111" s="2"/>
    </row>
    <row r="112" spans="1:5" x14ac:dyDescent="0.3">
      <c r="A112" s="2"/>
      <c r="B112" s="2"/>
      <c r="C112" s="2"/>
      <c r="D112" s="2"/>
      <c r="E112" s="2"/>
    </row>
  </sheetData>
  <sheetProtection algorithmName="SHA-512" hashValue="SAAUq6F1ZjfzDubuZWYPpfPpedGGewYNCJh04b/00I9806B3BdC2AxYXD5m6/b4PF/c4UPnWSr2IASjBPIKYVQ==" saltValue="phTxg69X3NkPL3ApCdoVbQ==" spinCount="100000" sheet="1" selectLockedCells="1"/>
  <mergeCells count="15">
    <mergeCell ref="A13:C13"/>
    <mergeCell ref="A3:D3"/>
    <mergeCell ref="B15:D15"/>
    <mergeCell ref="B16:D16"/>
    <mergeCell ref="B4:D4"/>
    <mergeCell ref="B24:D24"/>
    <mergeCell ref="B25:D25"/>
    <mergeCell ref="B26:D26"/>
    <mergeCell ref="F18:H20"/>
    <mergeCell ref="B19:D19"/>
    <mergeCell ref="B20:D20"/>
    <mergeCell ref="B21:D21"/>
    <mergeCell ref="B22:D22"/>
    <mergeCell ref="B23:D23"/>
    <mergeCell ref="B18:D18"/>
  </mergeCells>
  <conditionalFormatting sqref="D13">
    <cfRule type="expression" dxfId="26" priority="40">
      <formula>D13&gt;18500</formula>
    </cfRule>
    <cfRule type="expression" dxfId="25" priority="41">
      <formula>D13&gt;0</formula>
    </cfRule>
  </conditionalFormatting>
  <conditionalFormatting sqref="B19:C19">
    <cfRule type="expression" dxfId="24" priority="20">
      <formula>D12&gt;3000</formula>
    </cfRule>
    <cfRule type="expression" dxfId="23" priority="23">
      <formula>D12&gt;625</formula>
    </cfRule>
  </conditionalFormatting>
  <conditionalFormatting sqref="B20:C20">
    <cfRule type="expression" dxfId="22" priority="19">
      <formula>D12&gt;3000</formula>
    </cfRule>
    <cfRule type="expression" dxfId="21" priority="22">
      <formula>D12&gt;2125</formula>
    </cfRule>
  </conditionalFormatting>
  <conditionalFormatting sqref="D19">
    <cfRule type="expression" dxfId="20" priority="24">
      <formula>#REF!&gt;3000</formula>
    </cfRule>
    <cfRule type="expression" dxfId="19" priority="25">
      <formula>#REF!&gt;625</formula>
    </cfRule>
  </conditionalFormatting>
  <conditionalFormatting sqref="D20">
    <cfRule type="expression" dxfId="18" priority="26">
      <formula>#REF!&gt;3000</formula>
    </cfRule>
    <cfRule type="expression" dxfId="17" priority="27">
      <formula>#REF!&gt;2125</formula>
    </cfRule>
  </conditionalFormatting>
  <conditionalFormatting sqref="B21:C21">
    <cfRule type="expression" dxfId="16" priority="14">
      <formula>D14&gt;3000</formula>
    </cfRule>
    <cfRule type="expression" dxfId="15" priority="15">
      <formula>D14&gt;625</formula>
    </cfRule>
  </conditionalFormatting>
  <conditionalFormatting sqref="D21">
    <cfRule type="expression" dxfId="14" priority="16">
      <formula>#REF!&gt;3000</formula>
    </cfRule>
    <cfRule type="expression" dxfId="13" priority="17">
      <formula>#REF!&gt;625</formula>
    </cfRule>
  </conditionalFormatting>
  <conditionalFormatting sqref="B22:C22">
    <cfRule type="expression" dxfId="12" priority="10">
      <formula>D15&gt;3000</formula>
    </cfRule>
    <cfRule type="expression" dxfId="11" priority="11">
      <formula>D15&gt;625</formula>
    </cfRule>
  </conditionalFormatting>
  <conditionalFormatting sqref="D22">
    <cfRule type="expression" dxfId="10" priority="12">
      <formula>#REF!&gt;3000</formula>
    </cfRule>
    <cfRule type="expression" dxfId="9" priority="13">
      <formula>#REF!&gt;625</formula>
    </cfRule>
  </conditionalFormatting>
  <conditionalFormatting sqref="B23:C23">
    <cfRule type="expression" dxfId="8" priority="6">
      <formula>D16&gt;3000</formula>
    </cfRule>
    <cfRule type="expression" dxfId="7" priority="7">
      <formula>D16&gt;625</formula>
    </cfRule>
  </conditionalFormatting>
  <conditionalFormatting sqref="D23">
    <cfRule type="expression" dxfId="6" priority="8">
      <formula>#REF!&gt;3000</formula>
    </cfRule>
    <cfRule type="expression" dxfId="5" priority="9">
      <formula>#REF!&gt;625</formula>
    </cfRule>
  </conditionalFormatting>
  <conditionalFormatting sqref="B24:C24">
    <cfRule type="expression" dxfId="4" priority="2">
      <formula>D17&gt;3000</formula>
    </cfRule>
    <cfRule type="expression" dxfId="3" priority="3">
      <formula>D17&gt;625</formula>
    </cfRule>
  </conditionalFormatting>
  <conditionalFormatting sqref="D24">
    <cfRule type="expression" dxfId="2" priority="4">
      <formula>#REF!&gt;3000</formula>
    </cfRule>
    <cfRule type="expression" dxfId="1" priority="5">
      <formula>#REF!&gt;625</formula>
    </cfRule>
  </conditionalFormatting>
  <conditionalFormatting sqref="B18:D24">
    <cfRule type="containsText" dxfId="0" priority="1" operator="containsText" text="OUI">
      <formula>NOT(ISERROR(SEARCH("OUI",B18)))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OSSOKINE</dc:creator>
  <cp:lastModifiedBy>FABIEN RIAUTE</cp:lastModifiedBy>
  <cp:lastPrinted>2017-02-22T15:52:51Z</cp:lastPrinted>
  <dcterms:created xsi:type="dcterms:W3CDTF">2017-02-22T14:03:24Z</dcterms:created>
  <dcterms:modified xsi:type="dcterms:W3CDTF">2026-01-20T06:49:01Z</dcterms:modified>
</cp:coreProperties>
</file>